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PUNCTAJE BFT IANUARIE 2024" sheetId="1" r:id="rId1"/>
  </sheets>
  <calcPr calcId="125725"/>
</workbook>
</file>

<file path=xl/calcChain.xml><?xml version="1.0" encoding="utf-8"?>
<calcChain xmlns="http://schemas.openxmlformats.org/spreadsheetml/2006/main">
  <c r="G29" i="1"/>
  <c r="G28"/>
  <c r="H23"/>
  <c r="J23" s="1"/>
  <c r="H22"/>
  <c r="J22" s="1"/>
  <c r="H21"/>
  <c r="J21" s="1"/>
  <c r="H20"/>
  <c r="J20" s="1"/>
  <c r="H19"/>
  <c r="J19" s="1"/>
  <c r="G13"/>
  <c r="J13" s="1"/>
  <c r="G12"/>
  <c r="J12" s="1"/>
  <c r="G11"/>
  <c r="J11" s="1"/>
  <c r="G10"/>
  <c r="J10" s="1"/>
  <c r="G9"/>
  <c r="J9" s="1"/>
  <c r="J14" l="1"/>
  <c r="E28" s="1"/>
  <c r="F28" s="1"/>
  <c r="J24"/>
  <c r="E29" s="1"/>
  <c r="F29" s="1"/>
</calcChain>
</file>

<file path=xl/sharedStrings.xml><?xml version="1.0" encoding="utf-8"?>
<sst xmlns="http://schemas.openxmlformats.org/spreadsheetml/2006/main" count="40" uniqueCount="32">
  <si>
    <t>Denumire Furnizor</t>
  </si>
  <si>
    <t xml:space="preserve">Punctaj Resurse Tehnice </t>
  </si>
  <si>
    <t>Nr. Crt.</t>
  </si>
  <si>
    <t xml:space="preserve">nr puncte aparate </t>
  </si>
  <si>
    <t xml:space="preserve">a)nr maxim proceduri / ora/aparate </t>
  </si>
  <si>
    <t>b)nr maxim proceduri/     ora /RU</t>
  </si>
  <si>
    <t>total puncte A1</t>
  </si>
  <si>
    <t>Total Sală A2</t>
  </si>
  <si>
    <t>Total Bazin A3</t>
  </si>
  <si>
    <t>Total punctaj criteriul RT</t>
  </si>
  <si>
    <t>SC Anca Med SRL</t>
  </si>
  <si>
    <t>ALPHA MEDICAL INVEST SRL</t>
  </si>
  <si>
    <t>SC Recupana Clinic SRL</t>
  </si>
  <si>
    <t>SC Centrul de Sanatate Vital</t>
  </si>
  <si>
    <t>Spitalul Judetean de Urgenta ,,Pompei Samarian,, Calarasi</t>
  </si>
  <si>
    <t xml:space="preserve">Total </t>
  </si>
  <si>
    <t xml:space="preserve">Punctaj Resurse Umane </t>
  </si>
  <si>
    <t>medic</t>
  </si>
  <si>
    <t>kinetoterapeut</t>
  </si>
  <si>
    <t>profesor</t>
  </si>
  <si>
    <t>asistent BFT</t>
  </si>
  <si>
    <t>Total personal</t>
  </si>
  <si>
    <t>Pprogram de lucru furnizor</t>
  </si>
  <si>
    <t>Total punctaj criteriul RU</t>
  </si>
  <si>
    <t xml:space="preserve">lei </t>
  </si>
  <si>
    <t>Număr puncte</t>
  </si>
  <si>
    <t>Valoare/           punct (lei)</t>
  </si>
  <si>
    <t>Buget repartizat</t>
  </si>
  <si>
    <t xml:space="preserve">Total Buget  </t>
  </si>
  <si>
    <t>Procent resurse tehnice 40%</t>
  </si>
  <si>
    <t>Procent resurse umane 60%</t>
  </si>
  <si>
    <t xml:space="preserve"> PUNCTAJE FURNIZORI BFT - IANUARIE 2024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</si>
</sst>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1" fillId="0" borderId="0" xfId="0" applyFont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0" fontId="0" fillId="0" borderId="1" xfId="0" applyBorder="1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workbookViewId="0">
      <selection activeCell="P21" sqref="P21"/>
    </sheetView>
  </sheetViews>
  <sheetFormatPr defaultRowHeight="15"/>
  <cols>
    <col min="3" max="3" width="29" customWidth="1"/>
    <col min="5" max="5" width="12.42578125" customWidth="1"/>
    <col min="6" max="6" width="13.28515625" customWidth="1"/>
    <col min="7" max="7" width="10.42578125" customWidth="1"/>
    <col min="8" max="8" width="10.85546875" customWidth="1"/>
    <col min="9" max="9" width="11.42578125" customWidth="1"/>
    <col min="10" max="10" width="12.42578125" customWidth="1"/>
  </cols>
  <sheetData>
    <row r="2" spans="2:10">
      <c r="C2" s="1"/>
      <c r="D2" s="2"/>
      <c r="E2" s="2"/>
    </row>
    <row r="4" spans="2:10">
      <c r="C4" s="2" t="s">
        <v>31</v>
      </c>
      <c r="D4" s="2"/>
    </row>
    <row r="7" spans="2:10" ht="15" customHeight="1">
      <c r="B7" s="3"/>
      <c r="C7" s="4" t="s">
        <v>0</v>
      </c>
      <c r="D7" s="5" t="s">
        <v>1</v>
      </c>
      <c r="E7" s="6"/>
      <c r="F7" s="6"/>
      <c r="G7" s="6"/>
      <c r="H7" s="6"/>
      <c r="I7" s="6"/>
      <c r="J7" s="7"/>
    </row>
    <row r="8" spans="2:10" ht="67.5">
      <c r="B8" s="8" t="s">
        <v>2</v>
      </c>
      <c r="C8" s="9"/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</row>
    <row r="9" spans="2:10">
      <c r="B9" s="12">
        <v>1</v>
      </c>
      <c r="C9" s="13" t="s">
        <v>10</v>
      </c>
      <c r="D9" s="14">
        <v>6</v>
      </c>
      <c r="E9" s="14">
        <v>28</v>
      </c>
      <c r="F9" s="14">
        <v>27.64</v>
      </c>
      <c r="G9" s="14">
        <f>D9*F9/E9</f>
        <v>5.9228571428571426</v>
      </c>
      <c r="H9" s="14">
        <v>60</v>
      </c>
      <c r="I9" s="14">
        <v>0</v>
      </c>
      <c r="J9" s="14">
        <f>G9+H9+I9</f>
        <v>65.92285714285714</v>
      </c>
    </row>
    <row r="10" spans="2:10">
      <c r="B10" s="12">
        <v>2</v>
      </c>
      <c r="C10" s="15" t="s">
        <v>11</v>
      </c>
      <c r="D10" s="16">
        <v>290</v>
      </c>
      <c r="E10" s="16">
        <v>101</v>
      </c>
      <c r="F10" s="16">
        <v>34.17</v>
      </c>
      <c r="G10" s="14">
        <f>D10*F10/E10</f>
        <v>98.111881188118829</v>
      </c>
      <c r="H10" s="16">
        <v>60</v>
      </c>
      <c r="I10" s="16">
        <v>0</v>
      </c>
      <c r="J10" s="14">
        <f>G10+H10+I10</f>
        <v>158.11188118811884</v>
      </c>
    </row>
    <row r="11" spans="2:10">
      <c r="B11" s="12">
        <v>3</v>
      </c>
      <c r="C11" s="15" t="s">
        <v>12</v>
      </c>
      <c r="D11" s="16">
        <v>290</v>
      </c>
      <c r="E11" s="16">
        <v>88</v>
      </c>
      <c r="F11" s="16">
        <v>50.42</v>
      </c>
      <c r="G11" s="14">
        <f>D11*F11/E11</f>
        <v>166.15681818181818</v>
      </c>
      <c r="H11" s="16">
        <v>70</v>
      </c>
      <c r="I11" s="16">
        <v>0</v>
      </c>
      <c r="J11" s="16">
        <f>G11+H11+I11</f>
        <v>236.15681818181818</v>
      </c>
    </row>
    <row r="12" spans="2:10">
      <c r="B12" s="12">
        <v>4</v>
      </c>
      <c r="C12" s="17" t="s">
        <v>13</v>
      </c>
      <c r="D12" s="18">
        <v>251</v>
      </c>
      <c r="E12" s="18">
        <v>89</v>
      </c>
      <c r="F12" s="18">
        <v>39.17</v>
      </c>
      <c r="G12" s="14">
        <f>D12*F12/E12</f>
        <v>110.46820224719102</v>
      </c>
      <c r="H12" s="18">
        <v>60</v>
      </c>
      <c r="I12" s="18">
        <v>0</v>
      </c>
      <c r="J12" s="18">
        <f>G12+H12+I12</f>
        <v>170.46820224719102</v>
      </c>
    </row>
    <row r="13" spans="2:10" ht="24.75" customHeight="1">
      <c r="B13" s="12">
        <v>5</v>
      </c>
      <c r="C13" s="19" t="s">
        <v>14</v>
      </c>
      <c r="D13" s="20">
        <v>110</v>
      </c>
      <c r="E13" s="20">
        <v>57</v>
      </c>
      <c r="F13" s="20">
        <v>18.75</v>
      </c>
      <c r="G13" s="14">
        <f>D13*F13/E13</f>
        <v>36.184210526315788</v>
      </c>
      <c r="H13" s="20">
        <v>40</v>
      </c>
      <c r="I13" s="20">
        <v>0</v>
      </c>
      <c r="J13" s="21">
        <f>G13+H13+I13</f>
        <v>76.18421052631578</v>
      </c>
    </row>
    <row r="14" spans="2:10">
      <c r="B14" s="22"/>
      <c r="C14" s="23" t="s">
        <v>15</v>
      </c>
      <c r="D14" s="16"/>
      <c r="E14" s="16"/>
      <c r="F14" s="16"/>
      <c r="G14" s="16"/>
      <c r="H14" s="16"/>
      <c r="I14" s="16"/>
      <c r="J14" s="16">
        <f>SUM(J9:J13)</f>
        <v>706.84396928630099</v>
      </c>
    </row>
    <row r="15" spans="2:10">
      <c r="B15" s="24"/>
      <c r="C15" s="25"/>
      <c r="D15" s="26"/>
      <c r="E15" s="26"/>
      <c r="F15" s="26"/>
      <c r="G15" s="26"/>
      <c r="H15" s="26"/>
      <c r="I15" s="26"/>
      <c r="J15" s="27"/>
    </row>
    <row r="16" spans="2:10">
      <c r="B16" s="24"/>
      <c r="C16" s="25"/>
      <c r="D16" s="26"/>
      <c r="E16" s="26"/>
      <c r="F16" s="26"/>
      <c r="G16" s="26"/>
      <c r="H16" s="26"/>
      <c r="I16" s="26"/>
      <c r="J16" s="27"/>
    </row>
    <row r="17" spans="2:10" ht="15" customHeight="1">
      <c r="B17" s="28"/>
      <c r="C17" s="29"/>
      <c r="D17" s="30" t="s">
        <v>16</v>
      </c>
      <c r="E17" s="30"/>
      <c r="F17" s="30"/>
      <c r="G17" s="30"/>
      <c r="H17" s="30"/>
      <c r="I17" s="30"/>
      <c r="J17" s="30"/>
    </row>
    <row r="18" spans="2:10" ht="45">
      <c r="B18" s="11" t="s">
        <v>2</v>
      </c>
      <c r="C18" s="31" t="s">
        <v>0</v>
      </c>
      <c r="D18" s="10" t="s">
        <v>17</v>
      </c>
      <c r="E18" s="10" t="s">
        <v>18</v>
      </c>
      <c r="F18" s="10" t="s">
        <v>19</v>
      </c>
      <c r="G18" s="10" t="s">
        <v>20</v>
      </c>
      <c r="H18" s="10" t="s">
        <v>21</v>
      </c>
      <c r="I18" s="10" t="s">
        <v>22</v>
      </c>
      <c r="J18" s="10" t="s">
        <v>23</v>
      </c>
    </row>
    <row r="19" spans="2:10">
      <c r="B19" s="12">
        <v>1</v>
      </c>
      <c r="C19" s="13" t="s">
        <v>10</v>
      </c>
      <c r="D19" s="14">
        <v>0</v>
      </c>
      <c r="E19" s="14">
        <v>55.73</v>
      </c>
      <c r="F19" s="14">
        <v>0</v>
      </c>
      <c r="G19" s="14">
        <v>5</v>
      </c>
      <c r="H19" s="14">
        <f>D19+E19+F19+G19</f>
        <v>60.73</v>
      </c>
      <c r="I19" s="14">
        <v>4.21</v>
      </c>
      <c r="J19" s="14">
        <f>H19+I19</f>
        <v>64.94</v>
      </c>
    </row>
    <row r="20" spans="2:10">
      <c r="B20" s="12">
        <v>2</v>
      </c>
      <c r="C20" s="15" t="s">
        <v>11</v>
      </c>
      <c r="D20" s="16">
        <v>0</v>
      </c>
      <c r="E20" s="32">
        <v>19.29</v>
      </c>
      <c r="F20" s="16">
        <v>0</v>
      </c>
      <c r="G20" s="16">
        <v>40</v>
      </c>
      <c r="H20" s="14">
        <f>D20+E20+F20+G20</f>
        <v>59.29</v>
      </c>
      <c r="I20" s="16">
        <v>3.43</v>
      </c>
      <c r="J20" s="14">
        <f>H20+I20</f>
        <v>62.72</v>
      </c>
    </row>
    <row r="21" spans="2:10">
      <c r="B21" s="12">
        <v>3</v>
      </c>
      <c r="C21" s="15" t="s">
        <v>12</v>
      </c>
      <c r="D21" s="16">
        <v>0</v>
      </c>
      <c r="E21" s="32">
        <v>52.5</v>
      </c>
      <c r="F21" s="16">
        <v>0</v>
      </c>
      <c r="G21" s="16">
        <v>45</v>
      </c>
      <c r="H21" s="16">
        <f>D21+E21+F21+G21</f>
        <v>97.5</v>
      </c>
      <c r="I21" s="16">
        <v>3.43</v>
      </c>
      <c r="J21" s="16">
        <f>H21+I21</f>
        <v>100.93</v>
      </c>
    </row>
    <row r="22" spans="2:10">
      <c r="B22" s="12">
        <v>4</v>
      </c>
      <c r="C22" s="17" t="s">
        <v>13</v>
      </c>
      <c r="D22" s="16">
        <v>0</v>
      </c>
      <c r="E22" s="16">
        <v>32.14</v>
      </c>
      <c r="F22" s="16">
        <v>0</v>
      </c>
      <c r="G22" s="16">
        <v>40</v>
      </c>
      <c r="H22" s="16">
        <f>D22+E22+F22+G22</f>
        <v>72.14</v>
      </c>
      <c r="I22" s="16">
        <v>3.43</v>
      </c>
      <c r="J22" s="16">
        <f>H22+I22</f>
        <v>75.570000000000007</v>
      </c>
    </row>
    <row r="23" spans="2:10" ht="30" customHeight="1">
      <c r="B23" s="12">
        <v>5</v>
      </c>
      <c r="C23" s="19" t="s">
        <v>14</v>
      </c>
      <c r="D23" s="20">
        <v>0</v>
      </c>
      <c r="E23" s="20">
        <v>15</v>
      </c>
      <c r="F23" s="20">
        <v>0</v>
      </c>
      <c r="G23" s="20">
        <v>10</v>
      </c>
      <c r="H23" s="20">
        <f>D23+E23+F23+G23</f>
        <v>25</v>
      </c>
      <c r="I23" s="20">
        <v>2.29</v>
      </c>
      <c r="J23" s="21">
        <f>H23+I23</f>
        <v>27.29</v>
      </c>
    </row>
    <row r="24" spans="2:10">
      <c r="B24" s="33"/>
      <c r="C24" s="34" t="s">
        <v>15</v>
      </c>
      <c r="D24" s="35"/>
      <c r="E24" s="36"/>
      <c r="F24" s="36"/>
      <c r="G24" s="36"/>
      <c r="H24" s="36"/>
      <c r="I24" s="37"/>
      <c r="J24" s="16">
        <f>SUM(J19:J23)</f>
        <v>331.45000000000005</v>
      </c>
    </row>
    <row r="25" spans="2:10" ht="15.75" thickBot="1">
      <c r="C25" s="38"/>
      <c r="D25" s="39"/>
      <c r="E25" s="39"/>
      <c r="F25" s="39"/>
      <c r="G25" s="39"/>
      <c r="H25" s="39"/>
      <c r="I25" s="39"/>
      <c r="J25" s="40"/>
    </row>
    <row r="26" spans="2:10" ht="23.25">
      <c r="C26" s="41"/>
      <c r="D26" s="42" t="s">
        <v>24</v>
      </c>
      <c r="E26" s="42" t="s">
        <v>25</v>
      </c>
      <c r="F26" s="42" t="s">
        <v>26</v>
      </c>
      <c r="G26" s="43" t="s">
        <v>27</v>
      </c>
      <c r="H26" s="25"/>
      <c r="I26" s="25"/>
      <c r="J26" s="25"/>
    </row>
    <row r="27" spans="2:10">
      <c r="C27" s="44" t="s">
        <v>28</v>
      </c>
      <c r="D27" s="45"/>
      <c r="E27" s="46"/>
      <c r="F27" s="46"/>
      <c r="G27" s="47"/>
      <c r="H27" s="48"/>
      <c r="I27" s="40"/>
      <c r="J27" s="27"/>
    </row>
    <row r="28" spans="2:10">
      <c r="C28" s="44" t="s">
        <v>29</v>
      </c>
      <c r="D28" s="45">
        <v>40</v>
      </c>
      <c r="E28" s="46">
        <f>J14</f>
        <v>706.84396928630099</v>
      </c>
      <c r="F28" s="45">
        <f>G28/E28</f>
        <v>0</v>
      </c>
      <c r="G28" s="49">
        <f>G27*40/100</f>
        <v>0</v>
      </c>
      <c r="H28" s="26"/>
      <c r="I28" s="26"/>
      <c r="J28" s="27"/>
    </row>
    <row r="29" spans="2:10" ht="15.75" thickBot="1">
      <c r="C29" s="50" t="s">
        <v>30</v>
      </c>
      <c r="D29" s="51">
        <v>60</v>
      </c>
      <c r="E29" s="51">
        <f>J24</f>
        <v>331.45000000000005</v>
      </c>
      <c r="F29" s="51">
        <f>G29/E29</f>
        <v>0</v>
      </c>
      <c r="G29" s="52">
        <f>G27*60/100</f>
        <v>0</v>
      </c>
      <c r="H29" s="26"/>
      <c r="I29" s="27"/>
      <c r="J29" s="27"/>
    </row>
    <row r="31" spans="2:10">
      <c r="J31" s="53"/>
    </row>
  </sheetData>
  <mergeCells count="3">
    <mergeCell ref="C7:C8"/>
    <mergeCell ref="D7:J7"/>
    <mergeCell ref="D17:J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PUNCTAJE BFT IANUARIE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2024-01-17T10:33:11Z</dcterms:modified>
</cp:coreProperties>
</file>